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оролева  25В" sheetId="1" r:id="rId1"/>
  </sheets>
  <calcPr calcId="145621"/>
</workbook>
</file>

<file path=xl/calcChain.xml><?xml version="1.0" encoding="utf-8"?>
<calcChain xmlns="http://schemas.openxmlformats.org/spreadsheetml/2006/main"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89" i="1" s="1"/>
  <c r="H75" i="1"/>
  <c r="H73" i="1"/>
  <c r="H72" i="1"/>
  <c r="H69" i="1"/>
  <c r="H68" i="1"/>
  <c r="H67" i="1"/>
  <c r="H66" i="1"/>
  <c r="H65" i="1"/>
  <c r="H64" i="1"/>
  <c r="H70" i="1" s="1"/>
  <c r="H60" i="1"/>
  <c r="H59" i="1"/>
  <c r="H58" i="1"/>
  <c r="H57" i="1"/>
  <c r="H56" i="1"/>
  <c r="H61" i="1" s="1"/>
  <c r="H55" i="1"/>
  <c r="H51" i="1"/>
  <c r="H52" i="1" s="1"/>
  <c r="H50" i="1"/>
  <c r="H47" i="1"/>
  <c r="H46" i="1"/>
  <c r="H45" i="1"/>
  <c r="H48" i="1" s="1"/>
  <c r="H41" i="1"/>
  <c r="H40" i="1"/>
  <c r="H39" i="1"/>
  <c r="H38" i="1"/>
  <c r="H42" i="1" s="1"/>
  <c r="H34" i="1"/>
  <c r="H33" i="1"/>
  <c r="H32" i="1"/>
  <c r="H31" i="1"/>
  <c r="H30" i="1"/>
  <c r="H29" i="1"/>
  <c r="H28" i="1"/>
  <c r="H27" i="1"/>
  <c r="H26" i="1"/>
  <c r="H25" i="1"/>
  <c r="H35" i="1" s="1"/>
  <c r="H24" i="1"/>
  <c r="H21" i="1"/>
  <c r="H20" i="1"/>
  <c r="H19" i="1"/>
  <c r="H18" i="1"/>
  <c r="H22" i="1" s="1"/>
  <c r="H14" i="1"/>
  <c r="H13" i="1"/>
  <c r="H12" i="1"/>
  <c r="H11" i="1"/>
  <c r="H15" i="1" s="1"/>
  <c r="H10" i="1"/>
  <c r="H6" i="1"/>
  <c r="H7" i="1" s="1"/>
  <c r="H91" i="1" l="1"/>
</calcChain>
</file>

<file path=xl/sharedStrings.xml><?xml version="1.0" encoding="utf-8"?>
<sst xmlns="http://schemas.openxmlformats.org/spreadsheetml/2006/main" count="186" uniqueCount="121">
  <si>
    <t>Приложение к п.п.  7.6</t>
  </si>
  <si>
    <t>о выполненных работах и списании материалов в жилом доме:</t>
  </si>
  <si>
    <t>Королева 25 В</t>
  </si>
  <si>
    <t>в январе  2018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</si>
  <si>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</si>
  <si>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</si>
  <si>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</si>
  <si>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</si>
  <si>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</si>
  <si>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</si>
  <si>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</si>
  <si>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</si>
  <si>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</si>
  <si>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</si>
  <si>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Ревизия электропроводки в т/п</t>
  </si>
  <si>
    <t>Сжим У733М</t>
  </si>
  <si>
    <t>шт</t>
  </si>
  <si>
    <t>итого</t>
  </si>
  <si>
    <t>в феврале 2018 года</t>
  </si>
  <si>
    <t>2.2.2.3т47пр</t>
  </si>
  <si>
    <t xml:space="preserve">Посытка тротуара пескопастой </t>
  </si>
  <si>
    <t>Соль</t>
  </si>
  <si>
    <t>кг</t>
  </si>
  <si>
    <t>Замена замка 2 п м/к</t>
  </si>
  <si>
    <t>Замок дисковый ВС-4А</t>
  </si>
  <si>
    <t>Замена эл.ламп  т/п</t>
  </si>
  <si>
    <t>Лампа эл.60Вт</t>
  </si>
  <si>
    <t>в марте  2018 года</t>
  </si>
  <si>
    <t>Замена эл.ламп   т/п</t>
  </si>
  <si>
    <t>Частичная замена электропров. в т/п</t>
  </si>
  <si>
    <t>Кабель АВВГ-П 2*2,5 ож</t>
  </si>
  <si>
    <t>м</t>
  </si>
  <si>
    <t>Изолента ПВХ</t>
  </si>
  <si>
    <t>2,.2.2.3т 46</t>
  </si>
  <si>
    <t>Апрель 2018 года</t>
  </si>
  <si>
    <t>Побелка деревьев на придомовой тер-рии</t>
  </si>
  <si>
    <t>Известь стр.не гаш.</t>
  </si>
  <si>
    <t xml:space="preserve">Уборка придомовой территории (выход из  </t>
  </si>
  <si>
    <t>Мешки мус. 180Л</t>
  </si>
  <si>
    <t>зимы)</t>
  </si>
  <si>
    <t xml:space="preserve">Окрашивание малых форм на придомовой  </t>
  </si>
  <si>
    <t>Эмаль ПФ-115</t>
  </si>
  <si>
    <t>(выдана совету дома)</t>
  </si>
  <si>
    <t>Окрашивание тр-да в р/у</t>
  </si>
  <si>
    <t>(12,5м2)</t>
  </si>
  <si>
    <t>Кисть флейц.75 мм</t>
  </si>
  <si>
    <t>Уайт-спирит</t>
  </si>
  <si>
    <t>л</t>
  </si>
  <si>
    <t xml:space="preserve">Работы по побелки деревьев на придомовой </t>
  </si>
  <si>
    <t>территории</t>
  </si>
  <si>
    <t>ч/час</t>
  </si>
  <si>
    <t>Май 2018 года</t>
  </si>
  <si>
    <t xml:space="preserve">Ревизия грязевика в р/у </t>
  </si>
  <si>
    <t>Болт М 16*65</t>
  </si>
  <si>
    <t>2.2.2.1 т23пр</t>
  </si>
  <si>
    <t>Гайка М16</t>
  </si>
  <si>
    <t>Замена почтовых ящиков для сбора покоз</t>
  </si>
  <si>
    <t>Ящик почтов. «ЭЛИТ» мод.ПЯ</t>
  </si>
  <si>
    <t>1,2 под(2шт)</t>
  </si>
  <si>
    <t>Саморез 41*3,5</t>
  </si>
  <si>
    <t>за июнь 2018 год</t>
  </si>
  <si>
    <t>Установка розетки в р/у для промывки</t>
  </si>
  <si>
    <t>Розетка зазем  открт устан</t>
  </si>
  <si>
    <t>2.2.2.1т20пр</t>
  </si>
  <si>
    <t>1 р/у  эт( 1шт)</t>
  </si>
  <si>
    <t>Провод ПАВ 6-220 бел</t>
  </si>
  <si>
    <t>100м-2,9м</t>
  </si>
  <si>
    <t>за июль 2018 года</t>
  </si>
  <si>
    <t>2.2.2.3т44пр</t>
  </si>
  <si>
    <t>1м-1,02</t>
  </si>
  <si>
    <t>Замена прокладок при установки огранич.</t>
  </si>
  <si>
    <t>Техпластина ТМКЩ 4мм</t>
  </si>
  <si>
    <t>устройств- подготовка к отопит сезону</t>
  </si>
  <si>
    <t>за сентябрь 2018 года</t>
  </si>
  <si>
    <t>частичная замена тр-да с.о стояка в эл.щит.</t>
  </si>
  <si>
    <t>Муфта н/р 25*3/4</t>
  </si>
  <si>
    <t>Труба PN 20*25стекл.</t>
  </si>
  <si>
    <t>Угол L25*90</t>
  </si>
  <si>
    <t xml:space="preserve">шт </t>
  </si>
  <si>
    <t>Угольник L25*45</t>
  </si>
  <si>
    <t>Эл. соединение нар. 3/4</t>
  </si>
  <si>
    <t>В октябре 2018года</t>
  </si>
  <si>
    <t>Монтаж и демонтаж приборов КИП</t>
  </si>
  <si>
    <t>Преобразователь давления 0,6</t>
  </si>
  <si>
    <t xml:space="preserve">Блок питания БП07-Д 3.2-24 </t>
  </si>
  <si>
    <t>Посыпание тротуаров в гололед</t>
  </si>
  <si>
    <t xml:space="preserve">Песок </t>
  </si>
  <si>
    <t>т</t>
  </si>
  <si>
    <t>Замена замка м/к 2 под</t>
  </si>
  <si>
    <t>Замок навесной Paladium</t>
  </si>
  <si>
    <t xml:space="preserve">Уборка листвы на придомовой территори </t>
  </si>
  <si>
    <t>Пакет мусорный 240л</t>
  </si>
  <si>
    <t>Опломбировка ИПУ гвс в кв.55</t>
  </si>
  <si>
    <t>Антимагнитная роторная пломб</t>
  </si>
  <si>
    <t>в ноябре 2018 года</t>
  </si>
  <si>
    <t>в декабре 2018 года</t>
  </si>
  <si>
    <t>Частичная замена тр-да канализации в кв.3</t>
  </si>
  <si>
    <t>Труда для внутр.канал.110*1000</t>
  </si>
  <si>
    <t>через перектие в т/п</t>
  </si>
  <si>
    <t>Труба для внутр канал.110*2000</t>
  </si>
  <si>
    <t>Труба для внутр канал д.110*500</t>
  </si>
  <si>
    <t>Труба для внутр канал 50*1000</t>
  </si>
  <si>
    <t>Труба для внутр канал 50*250</t>
  </si>
  <si>
    <t>Труба для внутр канал 50*500</t>
  </si>
  <si>
    <t>Крестовина 110*110*50*87</t>
  </si>
  <si>
    <t>2.2.2.3т46</t>
  </si>
  <si>
    <t>Тройник 110-110-87,5</t>
  </si>
  <si>
    <t>Переход  д.110-50</t>
  </si>
  <si>
    <t>0,2кг-1м</t>
  </si>
  <si>
    <t>Переход д.125-110</t>
  </si>
  <si>
    <t>приказ Госстроя</t>
  </si>
  <si>
    <t>тариф.ставка</t>
  </si>
  <si>
    <t>Патрубок компенсац. Ду 110</t>
  </si>
  <si>
    <t>России 09.12.99</t>
  </si>
  <si>
    <t>Угольник L 90*90</t>
  </si>
  <si>
    <t>№139</t>
  </si>
  <si>
    <t>Хомут мет. 4 (107-112)</t>
  </si>
  <si>
    <t>Окраска граффити  на фасаде МКД</t>
  </si>
  <si>
    <t>Кисть плоск 50мм</t>
  </si>
  <si>
    <t>Итого: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</si>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</sst>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\ [$руб.-419];[Red]\-#,##0.00\ [$руб.-419]"/>
  </numFmts>
  <fonts count="23">
    <font>
      <sz val="10"/>
      <name val="Arial"/>
      <family val="2"/>
      <charset val="204"/>
    </font>
    <font>
      <sz val="10"/>
      <name val="Calibri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sz val="12"/>
      <name val="Calibri1"/>
      <charset val="204"/>
    </font>
    <font>
      <b/>
      <sz val="12"/>
      <name val="Calibri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1"/>
      <charset val="204"/>
    </font>
    <font>
      <b/>
      <sz val="10"/>
      <name val="Calibri1"/>
      <charset val="204"/>
    </font>
    <font>
      <b/>
      <sz val="10"/>
      <name val="Calibri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" fillId="0" borderId="0" applyBorder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8" borderId="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1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166" fontId="22" fillId="0" borderId="0" applyFill="0" applyBorder="0" applyAlignment="0" applyProtection="0"/>
  </cellStyleXfs>
  <cellXfs count="52">
    <xf numFmtId="0" fontId="0" fillId="0" borderId="0" xfId="0"/>
    <xf numFmtId="0" fontId="1" fillId="0" borderId="0" xfId="1" applyNumberFormat="1" applyFont="1" applyFill="1" applyAlignment="1" applyProtection="1"/>
    <xf numFmtId="0" fontId="2" fillId="0" borderId="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/>
    <xf numFmtId="0" fontId="0" fillId="0" borderId="0" xfId="0" applyNumberFormat="1"/>
    <xf numFmtId="0" fontId="4" fillId="0" borderId="0" xfId="0" applyNumberFormat="1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left" wrapText="1"/>
    </xf>
    <xf numFmtId="0" fontId="5" fillId="0" borderId="1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center"/>
    </xf>
    <xf numFmtId="2" fontId="5" fillId="0" borderId="1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7" fillId="0" borderId="0" xfId="1" applyNumberFormat="1" applyFont="1" applyFill="1" applyAlignment="1" applyProtection="1"/>
    <xf numFmtId="0" fontId="8" fillId="0" borderId="0" xfId="1" applyNumberFormat="1" applyFont="1" applyFill="1" applyAlignment="1" applyProtection="1">
      <alignment horizontal="left" wrapText="1"/>
    </xf>
    <xf numFmtId="0" fontId="9" fillId="0" borderId="0" xfId="0" applyFont="1"/>
    <xf numFmtId="2" fontId="5" fillId="0" borderId="0" xfId="0" applyNumberFormat="1" applyFont="1" applyBorder="1" applyAlignment="1">
      <alignment horizontal="center"/>
    </xf>
    <xf numFmtId="2" fontId="5" fillId="0" borderId="0" xfId="1" applyNumberFormat="1" applyFont="1" applyFill="1" applyBorder="1" applyAlignment="1" applyProtection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Alignment="1" applyProtection="1"/>
    <xf numFmtId="0" fontId="6" fillId="0" borderId="0" xfId="0" applyNumberFormat="1" applyFont="1" applyAlignment="1">
      <alignment horizontal="left" wrapText="1"/>
    </xf>
    <xf numFmtId="2" fontId="10" fillId="0" borderId="0" xfId="1" applyNumberFormat="1" applyFont="1" applyFill="1" applyAlignment="1" applyProtection="1"/>
    <xf numFmtId="2" fontId="10" fillId="0" borderId="0" xfId="1" applyNumberFormat="1" applyFont="1" applyFill="1" applyBorder="1" applyAlignment="1" applyProtection="1">
      <alignment horizontal="center"/>
    </xf>
    <xf numFmtId="0" fontId="10" fillId="0" borderId="0" xfId="0" applyFont="1"/>
    <xf numFmtId="2" fontId="5" fillId="0" borderId="2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/>
    <xf numFmtId="0" fontId="0" fillId="0" borderId="0" xfId="0" applyAlignment="1">
      <alignment horizontal="left" wrapText="1"/>
    </xf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 wrapText="1"/>
    </xf>
    <xf numFmtId="0" fontId="1" fillId="0" borderId="0" xfId="1"/>
    <xf numFmtId="0" fontId="11" fillId="0" borderId="0" xfId="1" applyFont="1"/>
    <xf numFmtId="0" fontId="8" fillId="0" borderId="0" xfId="1" applyFont="1" applyAlignment="1">
      <alignment horizontal="center"/>
    </xf>
    <xf numFmtId="0" fontId="12" fillId="0" borderId="0" xfId="1" applyFont="1"/>
    <xf numFmtId="0" fontId="5" fillId="0" borderId="1" xfId="1" applyNumberFormat="1" applyFont="1" applyFill="1" applyBorder="1" applyAlignment="1" applyProtection="1">
      <alignment horizontal="left"/>
    </xf>
    <xf numFmtId="0" fontId="13" fillId="0" borderId="0" xfId="1" applyNumberFormat="1" applyFont="1" applyFill="1" applyBorder="1" applyAlignment="1" applyProtection="1">
      <alignment horizontal="left" wrapText="1"/>
    </xf>
    <xf numFmtId="0" fontId="0" fillId="0" borderId="0" xfId="0" applyNumberFormat="1" applyFont="1"/>
    <xf numFmtId="2" fontId="1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1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Заголовок" xfId="18"/>
    <cellStyle name="Заголовок1" xfId="19"/>
    <cellStyle name="Обычный" xfId="0" builtinId="0"/>
    <cellStyle name="Результат" xfId="20"/>
    <cellStyle name="Результат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view="pageBreakPreview" topLeftCell="C61" zoomScaleNormal="88" zoomScaleSheetLayoutView="100" workbookViewId="0">
      <selection activeCell="H91" sqref="H91"/>
    </sheetView>
  </sheetViews>
  <sheetFormatPr defaultRowHeight="12.75"/>
  <cols>
    <col min="1" max="2" width="11.5703125" hidden="1" customWidth="1"/>
    <col min="3" max="3" width="47.28515625" style="37" customWidth="1"/>
    <col min="4" max="4" width="32.42578125" customWidth="1"/>
    <col min="5" max="5" width="11.28515625" customWidth="1"/>
    <col min="6" max="256" width="11.42578125" customWidth="1"/>
  </cols>
  <sheetData>
    <row r="1" spans="1:8" ht="15">
      <c r="A1" s="1"/>
      <c r="B1" s="1"/>
      <c r="C1" s="2" t="s">
        <v>0</v>
      </c>
      <c r="D1" s="1"/>
      <c r="E1" s="1"/>
      <c r="F1" s="1"/>
      <c r="G1" s="1"/>
      <c r="H1" s="1"/>
    </row>
    <row r="2" spans="1:8" ht="12.95" customHeight="1">
      <c r="A2" s="1"/>
      <c r="B2" s="1"/>
      <c r="C2" s="3" t="s">
        <v>1</v>
      </c>
      <c r="D2" s="3"/>
      <c r="E2" s="4" t="s">
        <v>2</v>
      </c>
      <c r="F2" s="1"/>
      <c r="G2" s="5"/>
      <c r="H2" s="1"/>
    </row>
    <row r="3" spans="1:8" ht="15.75">
      <c r="A3" s="1"/>
      <c r="B3" s="1"/>
      <c r="C3" s="6" t="s">
        <v>3</v>
      </c>
      <c r="D3" s="1"/>
      <c r="E3" s="1"/>
      <c r="F3" s="1"/>
      <c r="G3" s="1"/>
      <c r="H3" s="1"/>
    </row>
    <row r="4" spans="1:8" ht="12.95" customHeight="1">
      <c r="A4" s="7" t="s">
        <v>4</v>
      </c>
      <c r="B4" s="8" t="s">
        <v>5</v>
      </c>
      <c r="C4" s="9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</row>
    <row r="5" spans="1:8">
      <c r="A5" s="7"/>
      <c r="B5" s="7"/>
      <c r="C5" s="9"/>
      <c r="D5" s="10"/>
      <c r="E5" s="10"/>
      <c r="F5" s="10"/>
      <c r="G5" s="10"/>
      <c r="H5" s="10"/>
    </row>
    <row r="6" spans="1:8">
      <c r="A6" s="12" t="s">
        <v>12</v>
      </c>
      <c r="B6" s="13" t="s">
        <v>13</v>
      </c>
      <c r="C6" s="14" t="s">
        <v>14</v>
      </c>
      <c r="D6" s="14" t="s">
        <v>15</v>
      </c>
      <c r="E6" s="15" t="s">
        <v>16</v>
      </c>
      <c r="F6" s="16">
        <v>2</v>
      </c>
      <c r="G6" s="16">
        <v>16.68</v>
      </c>
      <c r="H6" s="16">
        <f>G6*F6</f>
        <v>33.36</v>
      </c>
    </row>
    <row r="7" spans="1:8" ht="15">
      <c r="A7" s="12"/>
      <c r="B7" s="13"/>
      <c r="C7" s="17"/>
      <c r="D7" s="18"/>
      <c r="E7" s="19"/>
      <c r="F7" s="20"/>
      <c r="G7" s="21" t="s">
        <v>17</v>
      </c>
      <c r="H7" s="22">
        <f>SUM(H6:H6)</f>
        <v>33.36</v>
      </c>
    </row>
    <row r="8" spans="1:8">
      <c r="A8" s="1"/>
      <c r="B8" s="1"/>
      <c r="C8" s="23"/>
      <c r="D8" s="1"/>
      <c r="E8" s="1"/>
      <c r="F8" s="1"/>
      <c r="G8" s="1"/>
      <c r="H8" s="1"/>
    </row>
    <row r="9" spans="1:8" s="26" customFormat="1" ht="15.75">
      <c r="A9" s="24"/>
      <c r="B9" s="24"/>
      <c r="C9" s="25" t="s">
        <v>18</v>
      </c>
      <c r="D9" s="24"/>
      <c r="E9" s="24"/>
      <c r="F9" s="24"/>
      <c r="G9" s="24"/>
      <c r="H9" s="24"/>
    </row>
    <row r="10" spans="1:8" ht="12.75" customHeight="1">
      <c r="A10" s="12" t="s">
        <v>19</v>
      </c>
      <c r="B10" s="13">
        <v>1</v>
      </c>
      <c r="C10" s="14" t="s">
        <v>20</v>
      </c>
      <c r="D10" s="14" t="s">
        <v>21</v>
      </c>
      <c r="E10" s="15" t="s">
        <v>22</v>
      </c>
      <c r="F10" s="16">
        <v>5</v>
      </c>
      <c r="G10" s="16">
        <v>6.35</v>
      </c>
      <c r="H10" s="16">
        <f t="shared" ref="H10:H14" si="0">G10*F10</f>
        <v>31.75</v>
      </c>
    </row>
    <row r="11" spans="1:8">
      <c r="A11" s="12"/>
      <c r="B11" s="13"/>
      <c r="C11" s="14" t="s">
        <v>23</v>
      </c>
      <c r="D11" s="14" t="s">
        <v>24</v>
      </c>
      <c r="E11" s="15" t="s">
        <v>16</v>
      </c>
      <c r="F11" s="16">
        <v>1</v>
      </c>
      <c r="G11" s="16">
        <v>158.76</v>
      </c>
      <c r="H11" s="16">
        <f t="shared" si="0"/>
        <v>158.76</v>
      </c>
    </row>
    <row r="12" spans="1:8">
      <c r="A12" s="12"/>
      <c r="B12" s="13">
        <v>1</v>
      </c>
      <c r="C12" s="14" t="s">
        <v>25</v>
      </c>
      <c r="D12" s="14" t="s">
        <v>26</v>
      </c>
      <c r="E12" s="15" t="s">
        <v>16</v>
      </c>
      <c r="F12" s="16">
        <v>3</v>
      </c>
      <c r="G12" s="16">
        <v>10.26</v>
      </c>
      <c r="H12" s="16">
        <f t="shared" si="0"/>
        <v>30.78</v>
      </c>
    </row>
    <row r="13" spans="1:8">
      <c r="A13" s="12"/>
      <c r="B13" s="13"/>
      <c r="C13" s="17"/>
      <c r="D13" s="18"/>
      <c r="E13" s="19"/>
      <c r="F13" s="20"/>
      <c r="G13" s="27"/>
      <c r="H13" s="28">
        <f t="shared" si="0"/>
        <v>0</v>
      </c>
    </row>
    <row r="14" spans="1:8">
      <c r="A14" s="12"/>
      <c r="B14" s="13">
        <v>1</v>
      </c>
      <c r="C14" s="17"/>
      <c r="D14" s="12"/>
      <c r="E14" s="13"/>
      <c r="F14" s="29"/>
      <c r="G14" s="28"/>
      <c r="H14" s="28">
        <f t="shared" si="0"/>
        <v>0</v>
      </c>
    </row>
    <row r="15" spans="1:8" ht="15">
      <c r="A15" s="12"/>
      <c r="B15" s="12"/>
      <c r="C15" s="17"/>
      <c r="D15" s="12"/>
      <c r="E15" s="13"/>
      <c r="F15" s="29"/>
      <c r="G15" s="21" t="s">
        <v>17</v>
      </c>
      <c r="H15" s="22">
        <f>SUM(H10:H14)</f>
        <v>221.29</v>
      </c>
    </row>
    <row r="17" spans="1:8" s="34" customFormat="1" ht="15">
      <c r="A17" s="30"/>
      <c r="B17" s="30"/>
      <c r="C17" s="31" t="s">
        <v>27</v>
      </c>
      <c r="D17" s="30"/>
      <c r="E17" s="30"/>
      <c r="F17" s="32"/>
      <c r="G17" s="32"/>
      <c r="H17" s="33"/>
    </row>
    <row r="18" spans="1:8">
      <c r="A18" s="1"/>
      <c r="B18" s="1"/>
      <c r="C18" s="14" t="s">
        <v>28</v>
      </c>
      <c r="D18" s="14" t="s">
        <v>26</v>
      </c>
      <c r="E18" s="15" t="s">
        <v>16</v>
      </c>
      <c r="F18" s="16">
        <v>1</v>
      </c>
      <c r="G18" s="16">
        <v>10.26</v>
      </c>
      <c r="H18" s="35">
        <f t="shared" ref="H18:H21" si="1">G18*F18</f>
        <v>10.26</v>
      </c>
    </row>
    <row r="19" spans="1:8">
      <c r="A19" s="12"/>
      <c r="B19" s="13">
        <v>1</v>
      </c>
      <c r="C19" s="14" t="s">
        <v>29</v>
      </c>
      <c r="D19" s="14" t="s">
        <v>30</v>
      </c>
      <c r="E19" s="15" t="s">
        <v>31</v>
      </c>
      <c r="F19" s="16">
        <v>4</v>
      </c>
      <c r="G19" s="16">
        <v>8.6300000000000008</v>
      </c>
      <c r="H19" s="35">
        <f t="shared" si="1"/>
        <v>34.520000000000003</v>
      </c>
    </row>
    <row r="20" spans="1:8">
      <c r="A20" s="12"/>
      <c r="B20" s="12"/>
      <c r="C20" s="14"/>
      <c r="D20" s="14" t="s">
        <v>32</v>
      </c>
      <c r="E20" s="15" t="s">
        <v>16</v>
      </c>
      <c r="F20" s="16">
        <v>0.30000000000000004</v>
      </c>
      <c r="G20" s="16">
        <v>50.95</v>
      </c>
      <c r="H20" s="35">
        <f t="shared" si="1"/>
        <v>15.285000000000004</v>
      </c>
    </row>
    <row r="21" spans="1:8">
      <c r="A21" s="12" t="s">
        <v>33</v>
      </c>
      <c r="B21" s="13">
        <v>1</v>
      </c>
      <c r="C21" s="17"/>
      <c r="D21" s="12"/>
      <c r="E21" s="13"/>
      <c r="F21" s="28"/>
      <c r="G21" s="28"/>
      <c r="H21" s="28">
        <f t="shared" si="1"/>
        <v>0</v>
      </c>
    </row>
    <row r="22" spans="1:8" ht="15">
      <c r="A22" s="12"/>
      <c r="B22" s="12"/>
      <c r="C22" s="17"/>
      <c r="D22" s="12"/>
      <c r="E22" s="13"/>
      <c r="F22" s="28"/>
      <c r="G22" s="21" t="s">
        <v>17</v>
      </c>
      <c r="H22" s="22">
        <f>SUM(H18:H21)</f>
        <v>60.065000000000005</v>
      </c>
    </row>
    <row r="23" spans="1:8" ht="15">
      <c r="A23" s="1"/>
      <c r="B23" s="1"/>
      <c r="C23" s="31" t="s">
        <v>34</v>
      </c>
      <c r="D23" s="1"/>
      <c r="E23" s="1"/>
      <c r="F23" s="1"/>
      <c r="G23" s="1"/>
      <c r="H23" s="1"/>
    </row>
    <row r="24" spans="1:8">
      <c r="A24" s="1"/>
      <c r="B24" s="1"/>
      <c r="C24" s="14" t="s">
        <v>35</v>
      </c>
      <c r="D24" s="14" t="s">
        <v>36</v>
      </c>
      <c r="E24" s="15" t="s">
        <v>22</v>
      </c>
      <c r="F24" s="16">
        <v>10.38</v>
      </c>
      <c r="G24" s="16">
        <v>11.43</v>
      </c>
      <c r="H24" s="16">
        <f t="shared" ref="H24:H34" si="2">G24*F24</f>
        <v>118.6434</v>
      </c>
    </row>
    <row r="25" spans="1:8">
      <c r="A25" s="1"/>
      <c r="B25" s="1"/>
      <c r="C25" s="14" t="s">
        <v>37</v>
      </c>
      <c r="D25" s="14" t="s">
        <v>38</v>
      </c>
      <c r="E25" s="15" t="s">
        <v>16</v>
      </c>
      <c r="F25" s="16">
        <v>5</v>
      </c>
      <c r="G25" s="16">
        <v>10.97</v>
      </c>
      <c r="H25" s="16">
        <f t="shared" si="2"/>
        <v>54.85</v>
      </c>
    </row>
    <row r="26" spans="1:8">
      <c r="A26" s="1"/>
      <c r="B26" s="1"/>
      <c r="C26" s="14" t="s">
        <v>39</v>
      </c>
      <c r="D26" s="14"/>
      <c r="E26" s="15"/>
      <c r="F26" s="16"/>
      <c r="G26" s="16"/>
      <c r="H26" s="16">
        <f t="shared" si="2"/>
        <v>0</v>
      </c>
    </row>
    <row r="27" spans="1:8">
      <c r="A27" s="1"/>
      <c r="B27" s="1"/>
      <c r="C27" s="14" t="s">
        <v>40</v>
      </c>
      <c r="D27" s="14" t="s">
        <v>41</v>
      </c>
      <c r="E27" s="15" t="s">
        <v>22</v>
      </c>
      <c r="F27" s="16">
        <v>5</v>
      </c>
      <c r="G27" s="16">
        <v>72.3</v>
      </c>
      <c r="H27" s="16">
        <f t="shared" si="2"/>
        <v>361.5</v>
      </c>
    </row>
    <row r="28" spans="1:8">
      <c r="A28" s="1"/>
      <c r="B28" s="1"/>
      <c r="C28" s="14" t="s">
        <v>42</v>
      </c>
      <c r="D28" s="14"/>
      <c r="E28" s="15"/>
      <c r="F28" s="16"/>
      <c r="G28" s="16"/>
      <c r="H28" s="16">
        <f t="shared" si="2"/>
        <v>0</v>
      </c>
    </row>
    <row r="29" spans="1:8">
      <c r="A29" s="1"/>
      <c r="B29" s="1"/>
      <c r="C29" s="14" t="s">
        <v>43</v>
      </c>
      <c r="D29" s="14" t="s">
        <v>41</v>
      </c>
      <c r="E29" s="15" t="s">
        <v>22</v>
      </c>
      <c r="F29" s="16">
        <v>2</v>
      </c>
      <c r="G29" s="16">
        <v>72.3</v>
      </c>
      <c r="H29" s="16">
        <f t="shared" si="2"/>
        <v>144.6</v>
      </c>
    </row>
    <row r="30" spans="1:8">
      <c r="A30" s="1"/>
      <c r="B30" s="1"/>
      <c r="C30" s="14" t="s">
        <v>44</v>
      </c>
      <c r="D30" s="14" t="s">
        <v>45</v>
      </c>
      <c r="E30" s="15" t="s">
        <v>16</v>
      </c>
      <c r="F30" s="16">
        <v>1</v>
      </c>
      <c r="G30" s="16">
        <v>47.04</v>
      </c>
      <c r="H30" s="16">
        <f t="shared" si="2"/>
        <v>47.04</v>
      </c>
    </row>
    <row r="31" spans="1:8">
      <c r="A31" s="1"/>
      <c r="B31" s="1"/>
      <c r="C31" s="14"/>
      <c r="D31" s="14" t="s">
        <v>46</v>
      </c>
      <c r="E31" s="15" t="s">
        <v>47</v>
      </c>
      <c r="F31" s="16">
        <v>0.23</v>
      </c>
      <c r="G31" s="16">
        <v>56.64</v>
      </c>
      <c r="H31" s="16">
        <f t="shared" si="2"/>
        <v>13.027200000000001</v>
      </c>
    </row>
    <row r="32" spans="1:8">
      <c r="A32" s="1"/>
      <c r="B32" s="1"/>
      <c r="C32" s="14" t="s">
        <v>48</v>
      </c>
      <c r="D32" s="14"/>
      <c r="E32" s="15"/>
      <c r="F32" s="16"/>
      <c r="G32" s="16"/>
      <c r="H32" s="16">
        <f t="shared" si="2"/>
        <v>0</v>
      </c>
    </row>
    <row r="33" spans="1:8">
      <c r="A33" s="1"/>
      <c r="B33" s="1"/>
      <c r="C33" s="14" t="s">
        <v>49</v>
      </c>
      <c r="D33" s="14"/>
      <c r="E33" s="15" t="s">
        <v>50</v>
      </c>
      <c r="F33" s="16">
        <v>3</v>
      </c>
      <c r="G33" s="16">
        <v>68.64</v>
      </c>
      <c r="H33" s="16">
        <f t="shared" si="2"/>
        <v>205.92000000000002</v>
      </c>
    </row>
    <row r="34" spans="1:8">
      <c r="A34" s="12"/>
      <c r="B34" s="13">
        <v>1</v>
      </c>
      <c r="C34" s="17"/>
      <c r="D34" s="12"/>
      <c r="E34" s="13"/>
      <c r="F34" s="28"/>
      <c r="G34" s="28"/>
      <c r="H34" s="28">
        <f t="shared" si="2"/>
        <v>0</v>
      </c>
    </row>
    <row r="35" spans="1:8" ht="15">
      <c r="A35" s="12"/>
      <c r="B35" s="12"/>
      <c r="C35" s="17"/>
      <c r="D35" s="12"/>
      <c r="E35" s="13"/>
      <c r="F35" s="29"/>
      <c r="G35" s="21"/>
      <c r="H35" s="22">
        <f>SUM(H24:H34)</f>
        <v>945.5806</v>
      </c>
    </row>
    <row r="36" spans="1:8">
      <c r="A36" s="1"/>
      <c r="B36" s="1"/>
      <c r="C36" s="23"/>
      <c r="D36" s="1"/>
      <c r="E36" s="1"/>
      <c r="F36" s="1"/>
      <c r="G36" s="1"/>
      <c r="H36" s="1"/>
    </row>
    <row r="37" spans="1:8" ht="15.75">
      <c r="A37" s="1"/>
      <c r="B37" s="1"/>
      <c r="C37" s="25" t="s">
        <v>51</v>
      </c>
      <c r="D37" s="1"/>
      <c r="E37" s="1"/>
      <c r="F37" s="1"/>
      <c r="G37" s="1"/>
      <c r="H37" s="36"/>
    </row>
    <row r="38" spans="1:8">
      <c r="A38" s="12" t="s">
        <v>12</v>
      </c>
      <c r="B38" s="13" t="s">
        <v>13</v>
      </c>
      <c r="C38" s="14" t="s">
        <v>52</v>
      </c>
      <c r="D38" s="14" t="s">
        <v>53</v>
      </c>
      <c r="E38" s="15" t="s">
        <v>16</v>
      </c>
      <c r="F38" s="16">
        <v>8</v>
      </c>
      <c r="G38" s="16">
        <v>13.63</v>
      </c>
      <c r="H38" s="35">
        <f t="shared" ref="H38:H41" si="3">G38*F38</f>
        <v>109.04</v>
      </c>
    </row>
    <row r="39" spans="1:8">
      <c r="A39" s="12" t="s">
        <v>54</v>
      </c>
      <c r="B39" s="13">
        <v>1</v>
      </c>
      <c r="C39" s="14"/>
      <c r="D39" s="14" t="s">
        <v>55</v>
      </c>
      <c r="E39" s="15" t="s">
        <v>16</v>
      </c>
      <c r="F39" s="16">
        <v>8</v>
      </c>
      <c r="G39" s="16">
        <v>5.9</v>
      </c>
      <c r="H39" s="35">
        <f t="shared" si="3"/>
        <v>47.2</v>
      </c>
    </row>
    <row r="40" spans="1:8">
      <c r="A40" s="12"/>
      <c r="B40" s="13">
        <v>1</v>
      </c>
      <c r="C40" s="14" t="s">
        <v>56</v>
      </c>
      <c r="D40" s="14" t="s">
        <v>57</v>
      </c>
      <c r="E40" s="15" t="s">
        <v>16</v>
      </c>
      <c r="F40" s="16">
        <v>2</v>
      </c>
      <c r="G40" s="16">
        <v>995</v>
      </c>
      <c r="H40" s="35">
        <f t="shared" si="3"/>
        <v>1990</v>
      </c>
    </row>
    <row r="41" spans="1:8">
      <c r="A41" s="12"/>
      <c r="B41" s="13">
        <v>1</v>
      </c>
      <c r="C41" s="14" t="s">
        <v>58</v>
      </c>
      <c r="D41" s="14" t="s">
        <v>59</v>
      </c>
      <c r="E41" s="15" t="s">
        <v>16</v>
      </c>
      <c r="F41" s="16">
        <v>8</v>
      </c>
      <c r="G41" s="16">
        <v>0.45</v>
      </c>
      <c r="H41" s="35">
        <f t="shared" si="3"/>
        <v>3.6</v>
      </c>
    </row>
    <row r="42" spans="1:8" ht="15">
      <c r="G42" s="21" t="s">
        <v>17</v>
      </c>
      <c r="H42" s="22">
        <f>SUM(H38:H41)</f>
        <v>2149.8399999999997</v>
      </c>
    </row>
    <row r="43" spans="1:8">
      <c r="A43" s="1"/>
      <c r="B43" s="1"/>
      <c r="C43" s="23"/>
      <c r="D43" s="1"/>
      <c r="E43" s="1"/>
      <c r="F43" s="1"/>
      <c r="G43" s="1"/>
      <c r="H43" s="1"/>
    </row>
    <row r="44" spans="1:8" ht="15.75">
      <c r="A44" s="1"/>
      <c r="B44" s="1"/>
      <c r="C44" s="25" t="s">
        <v>60</v>
      </c>
      <c r="D44" s="1"/>
      <c r="E44" s="1"/>
      <c r="F44" s="1"/>
      <c r="G44" s="1"/>
      <c r="H44" s="1"/>
    </row>
    <row r="45" spans="1:8">
      <c r="A45" s="12" t="s">
        <v>12</v>
      </c>
      <c r="B45" s="13" t="s">
        <v>13</v>
      </c>
      <c r="C45" s="14" t="s">
        <v>61</v>
      </c>
      <c r="D45" s="38" t="s">
        <v>62</v>
      </c>
      <c r="E45" s="39" t="s">
        <v>16</v>
      </c>
      <c r="F45" s="16">
        <v>1</v>
      </c>
      <c r="G45" s="40">
        <v>44.35</v>
      </c>
      <c r="H45" s="35">
        <f t="shared" ref="H45:H47" si="4">G45*F45</f>
        <v>44.35</v>
      </c>
    </row>
    <row r="46" spans="1:8">
      <c r="A46" s="12" t="s">
        <v>63</v>
      </c>
      <c r="B46" s="13">
        <v>1</v>
      </c>
      <c r="C46" s="14" t="s">
        <v>64</v>
      </c>
      <c r="D46" s="14" t="s">
        <v>65</v>
      </c>
      <c r="E46" s="15" t="s">
        <v>31</v>
      </c>
      <c r="F46" s="16">
        <v>2</v>
      </c>
      <c r="G46" s="16">
        <v>5.82</v>
      </c>
      <c r="H46" s="35">
        <f t="shared" si="4"/>
        <v>11.64</v>
      </c>
    </row>
    <row r="47" spans="1:8">
      <c r="A47" s="12"/>
      <c r="B47" s="13" t="s">
        <v>66</v>
      </c>
      <c r="C47" s="14" t="s">
        <v>25</v>
      </c>
      <c r="D47" s="14" t="s">
        <v>26</v>
      </c>
      <c r="E47" s="15" t="s">
        <v>16</v>
      </c>
      <c r="F47" s="16">
        <v>3</v>
      </c>
      <c r="G47" s="16">
        <v>10.3</v>
      </c>
      <c r="H47" s="35">
        <f t="shared" si="4"/>
        <v>30.900000000000002</v>
      </c>
    </row>
    <row r="48" spans="1:8" ht="15">
      <c r="A48" s="12"/>
      <c r="B48" s="13"/>
      <c r="C48" s="17"/>
      <c r="D48" s="12"/>
      <c r="E48" s="13"/>
      <c r="F48" s="29"/>
      <c r="G48" s="21"/>
      <c r="H48" s="22">
        <f>SUM(H45:H47)</f>
        <v>86.89</v>
      </c>
    </row>
    <row r="49" spans="1:8" ht="15.75">
      <c r="A49" s="1"/>
      <c r="B49" s="1"/>
      <c r="C49" s="25" t="s">
        <v>67</v>
      </c>
      <c r="D49" s="1"/>
      <c r="E49" s="1"/>
      <c r="F49" s="1"/>
      <c r="G49" s="1"/>
      <c r="H49" s="1"/>
    </row>
    <row r="50" spans="1:8">
      <c r="A50" s="12" t="s">
        <v>68</v>
      </c>
      <c r="B50" s="13" t="s">
        <v>69</v>
      </c>
      <c r="C50" s="14" t="s">
        <v>70</v>
      </c>
      <c r="D50" s="14" t="s">
        <v>71</v>
      </c>
      <c r="E50" s="15" t="s">
        <v>16</v>
      </c>
      <c r="F50" s="41">
        <v>6.3E-2</v>
      </c>
      <c r="G50" s="16">
        <v>1710</v>
      </c>
      <c r="H50" s="35">
        <f t="shared" ref="H50:H51" si="5">G50*F50</f>
        <v>107.73</v>
      </c>
    </row>
    <row r="51" spans="1:8">
      <c r="A51" s="12"/>
      <c r="B51" s="13"/>
      <c r="C51" s="14" t="s">
        <v>72</v>
      </c>
      <c r="D51" s="14"/>
      <c r="E51" s="15"/>
      <c r="F51" s="16"/>
      <c r="G51" s="16"/>
      <c r="H51" s="35">
        <f t="shared" si="5"/>
        <v>0</v>
      </c>
    </row>
    <row r="52" spans="1:8" ht="15">
      <c r="A52" s="12"/>
      <c r="B52" s="13"/>
      <c r="C52" s="17"/>
      <c r="D52" s="18"/>
      <c r="E52" s="19"/>
      <c r="F52" s="20"/>
      <c r="G52" s="21" t="s">
        <v>17</v>
      </c>
      <c r="H52" s="22">
        <f>SUM(H50:H51)</f>
        <v>107.73</v>
      </c>
    </row>
    <row r="53" spans="1:8">
      <c r="A53" s="12"/>
      <c r="B53" s="13"/>
      <c r="C53" s="17"/>
      <c r="D53" s="18"/>
      <c r="E53" s="19"/>
      <c r="F53" s="28"/>
      <c r="G53" s="27"/>
      <c r="H53" s="28"/>
    </row>
    <row r="54" spans="1:8">
      <c r="A54" s="1"/>
      <c r="B54" s="1"/>
      <c r="C54" s="23" t="s">
        <v>73</v>
      </c>
      <c r="D54" s="1"/>
      <c r="E54" s="1"/>
      <c r="F54" s="1"/>
      <c r="G54" s="1"/>
      <c r="H54" s="1"/>
    </row>
    <row r="55" spans="1:8" ht="11.1" customHeight="1">
      <c r="A55" s="7" t="s">
        <v>4</v>
      </c>
      <c r="B55" s="8" t="s">
        <v>5</v>
      </c>
      <c r="C55" s="14" t="s">
        <v>74</v>
      </c>
      <c r="D55" s="14" t="s">
        <v>75</v>
      </c>
      <c r="E55" s="15" t="s">
        <v>16</v>
      </c>
      <c r="F55" s="41">
        <v>4</v>
      </c>
      <c r="G55" s="16">
        <v>71.08</v>
      </c>
      <c r="H55" s="35">
        <f t="shared" ref="H55:H60" si="6">G55*F55</f>
        <v>284.32</v>
      </c>
    </row>
    <row r="56" spans="1:8" ht="9" customHeight="1">
      <c r="A56" s="7"/>
      <c r="B56" s="7"/>
      <c r="C56" s="14"/>
      <c r="D56" s="14" t="s">
        <v>76</v>
      </c>
      <c r="E56" s="15" t="s">
        <v>31</v>
      </c>
      <c r="F56" s="16">
        <v>4</v>
      </c>
      <c r="G56" s="16">
        <v>43.45</v>
      </c>
      <c r="H56" s="35">
        <f t="shared" si="6"/>
        <v>173.8</v>
      </c>
    </row>
    <row r="57" spans="1:8">
      <c r="A57" s="12" t="s">
        <v>68</v>
      </c>
      <c r="B57" s="13">
        <v>1</v>
      </c>
      <c r="C57" s="14"/>
      <c r="D57" s="14" t="s">
        <v>77</v>
      </c>
      <c r="E57" s="15" t="s">
        <v>78</v>
      </c>
      <c r="F57" s="16">
        <v>4</v>
      </c>
      <c r="G57" s="16">
        <v>10.56</v>
      </c>
      <c r="H57" s="35">
        <f t="shared" si="6"/>
        <v>42.24</v>
      </c>
    </row>
    <row r="58" spans="1:8">
      <c r="A58" s="12"/>
      <c r="B58" s="13"/>
      <c r="C58" s="14"/>
      <c r="D58" s="14" t="s">
        <v>79</v>
      </c>
      <c r="E58" s="15" t="s">
        <v>78</v>
      </c>
      <c r="F58" s="16">
        <v>4</v>
      </c>
      <c r="G58" s="16">
        <v>6.98</v>
      </c>
      <c r="H58" s="35">
        <f t="shared" si="6"/>
        <v>27.92</v>
      </c>
    </row>
    <row r="59" spans="1:8">
      <c r="A59" s="12"/>
      <c r="B59" s="13"/>
      <c r="C59" s="14"/>
      <c r="D59" s="14" t="s">
        <v>80</v>
      </c>
      <c r="E59" s="15" t="s">
        <v>16</v>
      </c>
      <c r="F59" s="16">
        <v>1</v>
      </c>
      <c r="G59" s="16">
        <v>449.58</v>
      </c>
      <c r="H59" s="35">
        <f t="shared" si="6"/>
        <v>449.58</v>
      </c>
    </row>
    <row r="60" spans="1:8">
      <c r="A60" s="1"/>
      <c r="B60" s="1"/>
      <c r="C60" s="14"/>
      <c r="D60" s="14"/>
      <c r="E60" s="15"/>
      <c r="F60" s="16"/>
      <c r="G60" s="16"/>
      <c r="H60" s="35">
        <f t="shared" si="6"/>
        <v>0</v>
      </c>
    </row>
    <row r="61" spans="1:8" ht="11.85" customHeight="1">
      <c r="A61" s="42" t="s">
        <v>4</v>
      </c>
      <c r="B61" s="13" t="s">
        <v>5</v>
      </c>
      <c r="C61" s="43"/>
      <c r="D61" s="43"/>
      <c r="E61" s="43"/>
      <c r="F61" s="44"/>
      <c r="G61" s="44" t="s">
        <v>17</v>
      </c>
      <c r="H61" s="45">
        <f>SUM(H55:H59)</f>
        <v>977.8599999999999</v>
      </c>
    </row>
    <row r="62" spans="1:8" ht="12.6" customHeight="1">
      <c r="A62" s="1"/>
      <c r="B62" s="1"/>
      <c r="C62" s="46" t="s">
        <v>81</v>
      </c>
      <c r="D62" s="43"/>
      <c r="E62" s="43"/>
      <c r="F62" s="44"/>
      <c r="G62" s="44"/>
      <c r="H62" s="43"/>
    </row>
    <row r="63" spans="1:8" ht="7.5" customHeight="1">
      <c r="A63" s="1"/>
      <c r="B63" s="1"/>
      <c r="C63" s="43"/>
      <c r="D63" s="43"/>
      <c r="E63" s="43"/>
      <c r="F63" s="44"/>
      <c r="G63" s="44"/>
      <c r="H63" s="43"/>
    </row>
    <row r="64" spans="1:8">
      <c r="A64" s="12"/>
      <c r="B64" s="13">
        <v>1</v>
      </c>
      <c r="C64" s="14" t="s">
        <v>82</v>
      </c>
      <c r="D64" s="38" t="s">
        <v>83</v>
      </c>
      <c r="E64" s="39" t="s">
        <v>16</v>
      </c>
      <c r="F64" s="16">
        <v>1</v>
      </c>
      <c r="G64" s="40">
        <v>2862</v>
      </c>
      <c r="H64" s="35">
        <f t="shared" ref="H64:H69" si="7">G64*F64</f>
        <v>2862</v>
      </c>
    </row>
    <row r="65" spans="1:8">
      <c r="A65" s="12"/>
      <c r="B65" s="13"/>
      <c r="C65" s="14"/>
      <c r="D65" s="14" t="s">
        <v>84</v>
      </c>
      <c r="E65" s="15" t="s">
        <v>16</v>
      </c>
      <c r="F65" s="16">
        <v>1</v>
      </c>
      <c r="G65" s="16">
        <v>1946</v>
      </c>
      <c r="H65" s="35">
        <f t="shared" si="7"/>
        <v>1946</v>
      </c>
    </row>
    <row r="66" spans="1:8">
      <c r="A66" s="1"/>
      <c r="B66" s="1"/>
      <c r="C66" s="14" t="s">
        <v>85</v>
      </c>
      <c r="D66" s="14" t="s">
        <v>86</v>
      </c>
      <c r="E66" s="15" t="s">
        <v>87</v>
      </c>
      <c r="F66" s="16">
        <v>0.30000000000000004</v>
      </c>
      <c r="G66" s="16">
        <v>413.33</v>
      </c>
      <c r="H66" s="35">
        <f t="shared" si="7"/>
        <v>123.99900000000001</v>
      </c>
    </row>
    <row r="67" spans="1:8">
      <c r="A67" s="1"/>
      <c r="B67" s="1"/>
      <c r="C67" s="14" t="s">
        <v>88</v>
      </c>
      <c r="D67" s="38" t="s">
        <v>89</v>
      </c>
      <c r="E67" s="39" t="s">
        <v>16</v>
      </c>
      <c r="F67" s="16">
        <v>1</v>
      </c>
      <c r="G67" s="40">
        <v>250</v>
      </c>
      <c r="H67" s="35">
        <f t="shared" si="7"/>
        <v>250</v>
      </c>
    </row>
    <row r="68" spans="1:8">
      <c r="A68" s="12"/>
      <c r="B68" s="13">
        <v>1</v>
      </c>
      <c r="C68" s="14" t="s">
        <v>90</v>
      </c>
      <c r="D68" s="14" t="s">
        <v>91</v>
      </c>
      <c r="E68" s="15" t="s">
        <v>16</v>
      </c>
      <c r="F68" s="16">
        <v>5</v>
      </c>
      <c r="G68" s="16">
        <v>25</v>
      </c>
      <c r="H68" s="35">
        <f t="shared" si="7"/>
        <v>125</v>
      </c>
    </row>
    <row r="69" spans="1:8">
      <c r="A69" s="12" t="s">
        <v>12</v>
      </c>
      <c r="B69" s="13" t="s">
        <v>13</v>
      </c>
      <c r="C69" s="47" t="s">
        <v>92</v>
      </c>
      <c r="D69" s="14" t="s">
        <v>93</v>
      </c>
      <c r="E69" s="15" t="s">
        <v>16</v>
      </c>
      <c r="F69" s="16">
        <v>1</v>
      </c>
      <c r="G69" s="16">
        <v>35</v>
      </c>
      <c r="H69" s="35">
        <f t="shared" si="7"/>
        <v>35</v>
      </c>
    </row>
    <row r="70" spans="1:8" ht="15">
      <c r="A70" s="12"/>
      <c r="B70" s="13"/>
      <c r="C70" s="17"/>
      <c r="D70" s="18"/>
      <c r="E70" s="19"/>
      <c r="F70" s="20"/>
      <c r="G70" s="21"/>
      <c r="H70" s="22">
        <f>SUM(H64:H69)</f>
        <v>5341.9989999999998</v>
      </c>
    </row>
    <row r="71" spans="1:8">
      <c r="A71" s="12"/>
      <c r="B71" s="13">
        <v>1</v>
      </c>
      <c r="C71" s="48" t="s">
        <v>94</v>
      </c>
      <c r="D71" s="12"/>
      <c r="E71" s="13"/>
      <c r="F71" s="28"/>
      <c r="G71" s="28"/>
      <c r="H71" s="28"/>
    </row>
    <row r="72" spans="1:8">
      <c r="A72" s="12"/>
      <c r="B72" s="13">
        <v>1</v>
      </c>
      <c r="C72" s="14" t="s">
        <v>85</v>
      </c>
      <c r="D72" s="38" t="s">
        <v>21</v>
      </c>
      <c r="E72" s="39" t="s">
        <v>22</v>
      </c>
      <c r="F72" s="16">
        <v>20.6</v>
      </c>
      <c r="G72" s="40">
        <v>6.45</v>
      </c>
      <c r="H72" s="35">
        <f>G72*F72</f>
        <v>132.87</v>
      </c>
    </row>
    <row r="73" spans="1:8" ht="15">
      <c r="A73" s="12"/>
      <c r="B73" s="13"/>
      <c r="C73" s="17"/>
      <c r="D73" s="18"/>
      <c r="E73" s="19"/>
      <c r="F73" s="28"/>
      <c r="G73" s="21" t="s">
        <v>17</v>
      </c>
      <c r="H73" s="22">
        <f>SUM(H71:H72)</f>
        <v>132.87</v>
      </c>
    </row>
    <row r="74" spans="1:8">
      <c r="A74" s="1"/>
      <c r="B74" s="1"/>
      <c r="C74" s="23" t="s">
        <v>95</v>
      </c>
      <c r="D74" s="49"/>
      <c r="E74" s="1"/>
      <c r="F74" s="1"/>
      <c r="G74" s="1"/>
      <c r="H74" s="1"/>
    </row>
    <row r="75" spans="1:8">
      <c r="A75" s="1"/>
      <c r="B75" s="1"/>
      <c r="C75" s="14" t="s">
        <v>96</v>
      </c>
      <c r="D75" s="38" t="s">
        <v>97</v>
      </c>
      <c r="E75" s="39" t="s">
        <v>16</v>
      </c>
      <c r="F75" s="16">
        <v>1</v>
      </c>
      <c r="G75" s="40">
        <v>150.22999999999999</v>
      </c>
      <c r="H75" s="35">
        <f t="shared" ref="H75:H88" si="8">G75*F75</f>
        <v>150.22999999999999</v>
      </c>
    </row>
    <row r="76" spans="1:8">
      <c r="A76" s="1"/>
      <c r="B76" s="1"/>
      <c r="C76" s="14" t="s">
        <v>98</v>
      </c>
      <c r="D76" s="14" t="s">
        <v>99</v>
      </c>
      <c r="E76" s="15" t="s">
        <v>16</v>
      </c>
      <c r="F76" s="16">
        <v>2</v>
      </c>
      <c r="G76" s="16">
        <v>259.61</v>
      </c>
      <c r="H76" s="35">
        <f t="shared" si="8"/>
        <v>519.22</v>
      </c>
    </row>
    <row r="77" spans="1:8">
      <c r="A77" s="1"/>
      <c r="B77" s="1"/>
      <c r="C77" s="14"/>
      <c r="D77" s="14" t="s">
        <v>100</v>
      </c>
      <c r="E77" s="15" t="s">
        <v>16</v>
      </c>
      <c r="F77" s="16">
        <v>1</v>
      </c>
      <c r="G77" s="16">
        <v>100.15</v>
      </c>
      <c r="H77" s="35">
        <f t="shared" si="8"/>
        <v>100.15</v>
      </c>
    </row>
    <row r="78" spans="1:8">
      <c r="A78" s="1"/>
      <c r="B78" s="1"/>
      <c r="C78" s="14"/>
      <c r="D78" s="38" t="s">
        <v>101</v>
      </c>
      <c r="E78" s="39" t="s">
        <v>16</v>
      </c>
      <c r="F78" s="16">
        <v>1</v>
      </c>
      <c r="G78" s="40">
        <v>53.22</v>
      </c>
      <c r="H78" s="35">
        <f t="shared" si="8"/>
        <v>53.22</v>
      </c>
    </row>
    <row r="79" spans="1:8">
      <c r="A79" s="1"/>
      <c r="B79" s="1"/>
      <c r="C79" s="14"/>
      <c r="D79" s="14" t="s">
        <v>102</v>
      </c>
      <c r="E79" s="15" t="s">
        <v>16</v>
      </c>
      <c r="F79" s="16">
        <v>1</v>
      </c>
      <c r="G79" s="16">
        <v>26.75</v>
      </c>
      <c r="H79" s="35">
        <f t="shared" si="8"/>
        <v>26.75</v>
      </c>
    </row>
    <row r="80" spans="1:8">
      <c r="A80" s="1"/>
      <c r="B80" s="1"/>
      <c r="C80" s="47"/>
      <c r="D80" s="14" t="s">
        <v>103</v>
      </c>
      <c r="E80" s="15" t="s">
        <v>16</v>
      </c>
      <c r="F80" s="16">
        <v>1</v>
      </c>
      <c r="G80" s="16">
        <v>33.020000000000003</v>
      </c>
      <c r="H80" s="35">
        <f t="shared" si="8"/>
        <v>33.020000000000003</v>
      </c>
    </row>
    <row r="81" spans="1:8">
      <c r="A81" s="1"/>
      <c r="B81" s="1"/>
      <c r="C81" s="14"/>
      <c r="D81" s="14" t="s">
        <v>104</v>
      </c>
      <c r="E81" s="15" t="s">
        <v>16</v>
      </c>
      <c r="F81" s="16">
        <v>1</v>
      </c>
      <c r="G81" s="16">
        <v>226.32</v>
      </c>
      <c r="H81" s="35">
        <f t="shared" si="8"/>
        <v>226.32</v>
      </c>
    </row>
    <row r="82" spans="1:8">
      <c r="A82" s="12" t="s">
        <v>105</v>
      </c>
      <c r="B82" s="13">
        <v>1</v>
      </c>
      <c r="C82" s="14"/>
      <c r="D82" s="14" t="s">
        <v>106</v>
      </c>
      <c r="E82" s="15" t="s">
        <v>16</v>
      </c>
      <c r="F82" s="16">
        <v>1</v>
      </c>
      <c r="G82" s="16">
        <v>69.400000000000006</v>
      </c>
      <c r="H82" s="35">
        <f t="shared" si="8"/>
        <v>69.400000000000006</v>
      </c>
    </row>
    <row r="83" spans="1:8">
      <c r="A83" s="12"/>
      <c r="B83" s="13">
        <v>1</v>
      </c>
      <c r="C83" s="14"/>
      <c r="D83" s="14" t="s">
        <v>107</v>
      </c>
      <c r="E83" s="15" t="s">
        <v>16</v>
      </c>
      <c r="F83" s="16">
        <v>1</v>
      </c>
      <c r="G83" s="16">
        <v>31.24</v>
      </c>
      <c r="H83" s="35">
        <f t="shared" si="8"/>
        <v>31.24</v>
      </c>
    </row>
    <row r="84" spans="1:8">
      <c r="A84" s="12" t="s">
        <v>68</v>
      </c>
      <c r="B84" s="13" t="s">
        <v>108</v>
      </c>
      <c r="C84" s="14"/>
      <c r="D84" s="14" t="s">
        <v>109</v>
      </c>
      <c r="E84" s="15" t="s">
        <v>16</v>
      </c>
      <c r="F84" s="16">
        <v>1</v>
      </c>
      <c r="G84" s="16">
        <v>129.47</v>
      </c>
      <c r="H84" s="35">
        <f t="shared" si="8"/>
        <v>129.47</v>
      </c>
    </row>
    <row r="85" spans="1:8">
      <c r="A85" s="12" t="s">
        <v>110</v>
      </c>
      <c r="B85" s="13" t="s">
        <v>111</v>
      </c>
      <c r="C85" s="14"/>
      <c r="D85" s="14" t="s">
        <v>112</v>
      </c>
      <c r="E85" s="15" t="s">
        <v>16</v>
      </c>
      <c r="F85" s="16">
        <v>1</v>
      </c>
      <c r="G85" s="16">
        <v>79.77</v>
      </c>
      <c r="H85" s="35">
        <f t="shared" si="8"/>
        <v>79.77</v>
      </c>
    </row>
    <row r="86" spans="1:8">
      <c r="A86" s="12" t="s">
        <v>113</v>
      </c>
      <c r="B86" s="13"/>
      <c r="C86" s="14"/>
      <c r="D86" s="14" t="s">
        <v>114</v>
      </c>
      <c r="E86" s="15" t="s">
        <v>16</v>
      </c>
      <c r="F86" s="16">
        <v>3</v>
      </c>
      <c r="G86" s="16">
        <v>227.27</v>
      </c>
      <c r="H86" s="35">
        <f t="shared" si="8"/>
        <v>681.81000000000006</v>
      </c>
    </row>
    <row r="87" spans="1:8">
      <c r="A87" s="12" t="s">
        <v>115</v>
      </c>
      <c r="B87" s="13"/>
      <c r="C87" s="14"/>
      <c r="D87" s="38" t="s">
        <v>116</v>
      </c>
      <c r="E87" s="39" t="s">
        <v>16</v>
      </c>
      <c r="F87" s="16">
        <v>1</v>
      </c>
      <c r="G87" s="40">
        <v>56.53</v>
      </c>
      <c r="H87" s="35">
        <f t="shared" si="8"/>
        <v>56.53</v>
      </c>
    </row>
    <row r="88" spans="1:8">
      <c r="A88" s="12"/>
      <c r="B88" s="13"/>
      <c r="C88" s="14" t="s">
        <v>117</v>
      </c>
      <c r="D88" s="14" t="s">
        <v>118</v>
      </c>
      <c r="E88" s="15" t="s">
        <v>16</v>
      </c>
      <c r="F88" s="16">
        <v>1</v>
      </c>
      <c r="G88" s="16">
        <v>25.92</v>
      </c>
      <c r="H88" s="35">
        <f t="shared" si="8"/>
        <v>25.92</v>
      </c>
    </row>
    <row r="89" spans="1:8">
      <c r="A89" s="12"/>
      <c r="B89" s="13"/>
      <c r="C89" s="12"/>
      <c r="D89" s="12"/>
      <c r="E89" s="13"/>
      <c r="F89" s="28"/>
      <c r="G89" s="50" t="s">
        <v>119</v>
      </c>
      <c r="H89" s="28">
        <f>SUM(H75:H88)</f>
        <v>2183.0500000000006</v>
      </c>
    </row>
    <row r="90" spans="1:8">
      <c r="A90" s="12"/>
      <c r="B90" s="13"/>
      <c r="C90" s="12"/>
      <c r="D90" s="12"/>
      <c r="E90" s="13"/>
      <c r="F90" s="28"/>
      <c r="G90" s="28"/>
      <c r="H90" s="29"/>
    </row>
    <row r="91" spans="1:8" ht="15">
      <c r="A91" s="12"/>
      <c r="B91" s="13"/>
      <c r="C91" s="17"/>
      <c r="D91" s="12"/>
      <c r="E91" s="12"/>
      <c r="F91" s="28"/>
      <c r="G91" s="51" t="s">
        <v>120</v>
      </c>
      <c r="H91" s="22">
        <f>H89+H73+H70+H52+H48+H42+H35+H22+H15+H7+H61</f>
        <v>12240.534600000001</v>
      </c>
    </row>
  </sheetData>
  <sheetProtection selectLockedCells="1" selectUnlockedCells="1"/>
  <mergeCells count="11">
    <mergeCell ref="F4:F5"/>
    <mergeCell ref="G4:G5"/>
    <mergeCell ref="H4:H5"/>
    <mergeCell ref="A55:A56"/>
    <mergeCell ref="B55:B56"/>
    <mergeCell ref="C2:D2"/>
    <mergeCell ref="A4:A5"/>
    <mergeCell ref="B4:B5"/>
    <mergeCell ref="C4:C5"/>
    <mergeCell ref="D4:D5"/>
    <mergeCell ref="E4:E5"/>
  </mergeCells>
  <pageMargins left="0.39374999999999999" right="0.78749999999999998" top="0.78749999999999998" bottom="0.39374999999999999" header="0.51180555555555551" footer="0.51180555555555551"/>
  <pageSetup paperSize="9" scale="73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Королева  25В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2019-03-19T12:03:32Z</dcterms:created>
  <dcterms:modified xsi:type="dcterms:W3CDTF">2019-03-19T12:03:46Z</dcterms:modified>
</cp:coreProperties>
</file>